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CONTRACT'!$A$1:$AG$40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<sst xmlns="http://schemas.openxmlformats.org/spreadsheetml/2006/main" count="131" uniqueCount="95">
  <si>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</si>
  <si>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</si>
  <si>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</si>
  <si>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</si>
  <si>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</si>
  <si>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</si>
  <si>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</si>
  <si>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</si>
  <si>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</si>
  <si>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</si>
  <si>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</si>
  <si>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</si>
  <si>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</si>
  <si>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</si>
  <si>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</si>
  <si>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</si>
  <si>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</si>
  <si>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</si>
  <si>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</si>
  <si>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</si>
  <si>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</si>
  <si>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</si>
  <si>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</si>
  <si>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</si>
  <si>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</si>
  <si>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</si>
  <si>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</si>
  <si>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</si>
  <si>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</si>
  <si>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</si>
  <si>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</si>
  <si>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</si>
  <si>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</si>
  <si>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</si>
  <si>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</si>
  <si>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</si>
  <si>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</si>
  <si>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</si>
  <si>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</si>
  <si>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</si>
  <si>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</si>
  <si>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</si>
  <si>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</si>
  <si>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</si>
  <si>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</si>
  <si>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</si>
  <si>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</si>
  <si>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</si>
  <si>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</si>
  <si>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</si>
  <si>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</si>
  <si>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</si>
  <si>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</si>
  <si>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</si>
  <si>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</si>
  <si>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</si>
  <si>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</si>
  <si>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</si>
  <si>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</si>
  <si>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</si>
  <si>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</si>
  <si>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</si>
  <si>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</si>
  <si>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</si>
  <si>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</si>
  <si>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</si>
  <si>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</si>
  <si>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</si>
  <si>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</si>
  <si>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</si>
  <si>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SEPTEMBRIE 2023</t>
  </si>
  <si>
    <t>TOTAL TRIM.III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</si>
  <si>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</si>
  <si>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</si>
  <si>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</si>
  <si>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</si>
  <si>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</si>
  <si>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</si>
  <si>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</si>
  <si>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</si>
  <si>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</si>
  <si>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</si>
  <si>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</si>
  <si>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</si>
  <si>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</si>
  <si>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 xml:space="preserve">IULIE 2023 </t>
  </si>
  <si>
    <t>MONITORIZARE IUNIE 2023</t>
  </si>
  <si>
    <t>TOTAL TRIM.III 2023 CU MONITORIZARE</t>
  </si>
  <si>
    <t xml:space="preserve">OCTOMBRIE 2023 </t>
  </si>
  <si>
    <t>IUNIE 2023 DUPA DIMINUARE (VALIDAT)</t>
  </si>
  <si>
    <t xml:space="preserve">AUGUST 2023 </t>
  </si>
  <si>
    <t xml:space="preserve">SEPTEMBRIE 2023 </t>
  </si>
  <si>
    <t>MONITORIZARE IULIE 2023</t>
  </si>
  <si>
    <t>IUNIE 2023 (VALIDAT)</t>
  </si>
  <si>
    <t xml:space="preserve">NOIEMBRIE 2023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</si>
</sst>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0"/>
  <sheetViews>
    <sheetView tabSelected="1" zoomScaleSheetLayoutView="10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30" width="19.8515625" style="16" customWidth="1"/>
    <col min="31" max="31" width="22.28125" style="16" customWidth="1"/>
    <col min="32" max="32" width="21.421875" style="21" customWidth="1"/>
    <col min="33" max="33" width="22.7109375" style="16" customWidth="1"/>
    <col min="34" max="34" width="18.140625" style="30" customWidth="1"/>
    <col min="35" max="35" width="10.8515625" style="16" customWidth="1"/>
    <col min="36" max="36" width="11.421875" style="16" customWidth="1"/>
    <col min="37" max="37" width="11.28125" style="16" customWidth="1"/>
    <col min="38" max="16384" width="9.140625" style="16" customWidth="1"/>
  </cols>
  <sheetData>
    <row r="1" ht="18" customHeight="1"/>
    <row r="2" spans="1:34" s="20" customFormat="1" ht="25.5" customHeight="1">
      <c r="A2" s="32"/>
      <c r="B2" s="20" t="s">
        <v>55</v>
      </c>
      <c r="AH2" s="39"/>
    </row>
    <row r="3" spans="1:34" s="20" customFormat="1" ht="22.5" customHeight="1">
      <c r="A3" s="32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H3" s="39"/>
    </row>
    <row r="4" spans="1:31" ht="23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4" s="29" customFormat="1" ht="93" customHeight="1">
      <c r="A5" s="5" t="s">
        <v>0</v>
      </c>
      <c r="B5" s="2" t="s">
        <v>1</v>
      </c>
      <c r="C5" s="18" t="s">
        <v>20</v>
      </c>
      <c r="D5" s="28" t="s">
        <v>62</v>
      </c>
      <c r="E5" s="28" t="s">
        <v>56</v>
      </c>
      <c r="F5" s="28" t="s">
        <v>63</v>
      </c>
      <c r="G5" s="28" t="s">
        <v>65</v>
      </c>
      <c r="H5" s="28" t="s">
        <v>60</v>
      </c>
      <c r="I5" s="28" t="s">
        <v>61</v>
      </c>
      <c r="J5" s="28" t="s">
        <v>52</v>
      </c>
      <c r="K5" s="28" t="s">
        <v>59</v>
      </c>
      <c r="L5" s="28" t="s">
        <v>68</v>
      </c>
      <c r="M5" s="28" t="s">
        <v>67</v>
      </c>
      <c r="N5" s="28" t="s">
        <v>84</v>
      </c>
      <c r="O5" s="28" t="s">
        <v>69</v>
      </c>
      <c r="P5" s="35" t="s">
        <v>93</v>
      </c>
      <c r="Q5" s="28" t="s">
        <v>80</v>
      </c>
      <c r="R5" s="28" t="s">
        <v>64</v>
      </c>
      <c r="S5" s="28" t="s">
        <v>66</v>
      </c>
      <c r="T5" s="35" t="s">
        <v>85</v>
      </c>
      <c r="U5" s="35" t="s">
        <v>86</v>
      </c>
      <c r="V5" s="35" t="s">
        <v>90</v>
      </c>
      <c r="W5" s="35" t="s">
        <v>92</v>
      </c>
      <c r="X5" s="35" t="s">
        <v>91</v>
      </c>
      <c r="Y5" s="35" t="s">
        <v>71</v>
      </c>
      <c r="Z5" s="35" t="s">
        <v>87</v>
      </c>
      <c r="AA5" s="35" t="s">
        <v>88</v>
      </c>
      <c r="AB5" s="35" t="s">
        <v>94</v>
      </c>
      <c r="AC5" s="35" t="s">
        <v>72</v>
      </c>
      <c r="AD5" s="28" t="s">
        <v>73</v>
      </c>
      <c r="AE5" s="28" t="s">
        <v>53</v>
      </c>
      <c r="AF5" s="28" t="s">
        <v>57</v>
      </c>
      <c r="AG5" s="28" t="s">
        <v>58</v>
      </c>
      <c r="AH5" s="33"/>
    </row>
    <row r="6" spans="1:36" ht="55.5" customHeight="1">
      <c r="A6" s="15">
        <v>1</v>
      </c>
      <c r="B6" s="19" t="s">
        <v>81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202521.86</v>
      </c>
      <c r="Y6" s="23">
        <f>+X6+V6+T6</f>
        <v>681301.08</v>
      </c>
      <c r="Z6" s="23">
        <f>Y6+U6+W6</f>
        <v>1380905.17</v>
      </c>
      <c r="AA6" s="23">
        <v>183190.94999999998</v>
      </c>
      <c r="AB6" s="23">
        <v>183190.94999999998</v>
      </c>
      <c r="AC6" s="23">
        <v>90558.45</v>
      </c>
      <c r="AD6" s="23">
        <f>+AC6+AB6+AA6</f>
        <v>456940.35</v>
      </c>
      <c r="AE6" s="23">
        <f>AD6+Y6+R6+J6</f>
        <v>2374157.5</v>
      </c>
      <c r="AF6" s="23">
        <f aca="true" t="shared" si="4" ref="AF6:AF34">E6+H6+I6+M6+O6+Q6+U6+W6</f>
        <v>2256229.23</v>
      </c>
      <c r="AG6" s="23">
        <f>AE6+AF6</f>
        <v>4630386.73</v>
      </c>
      <c r="AI6" s="30"/>
      <c r="AJ6" s="30"/>
    </row>
    <row r="7" spans="1:36" ht="51.75" customHeight="1">
      <c r="A7" s="15">
        <v>1</v>
      </c>
      <c r="B7" s="19" t="s">
        <v>82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36747.740000000005</v>
      </c>
      <c r="U7" s="23">
        <v>7138.38</v>
      </c>
      <c r="V7" s="23">
        <v>34377.159999999996</v>
      </c>
      <c r="W7" s="23">
        <v>9067.26</v>
      </c>
      <c r="X7" s="23">
        <v>25881.85</v>
      </c>
      <c r="Y7" s="23">
        <f>+X7+V7+T7</f>
        <v>97006.75</v>
      </c>
      <c r="Z7" s="23">
        <f>Y7+U7+W7</f>
        <v>113212.39</v>
      </c>
      <c r="AA7" s="23">
        <v>25754.17</v>
      </c>
      <c r="AB7" s="23">
        <v>25754.17</v>
      </c>
      <c r="AC7" s="23">
        <v>12856.91</v>
      </c>
      <c r="AD7" s="23">
        <f>+AC7+AB7+AA7</f>
        <v>64365.25</v>
      </c>
      <c r="AE7" s="23">
        <f>AD7+Y7+R7+J7</f>
        <v>368618.93</v>
      </c>
      <c r="AF7" s="23">
        <f t="shared" si="4"/>
        <v>70191.20999999999</v>
      </c>
      <c r="AG7" s="23">
        <f aca="true" t="shared" si="5" ref="AG7:AG34">AE7+AF7</f>
        <v>438810.14</v>
      </c>
      <c r="AI7" s="30"/>
      <c r="AJ7" s="30"/>
    </row>
    <row r="8" spans="1:36" ht="48" customHeight="1">
      <c r="A8" s="15">
        <v>1</v>
      </c>
      <c r="B8" s="19" t="s">
        <v>83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23740.49999999999</v>
      </c>
      <c r="Y8" s="23">
        <f>+X8+V8+T8</f>
        <v>80801.47999999998</v>
      </c>
      <c r="Z8" s="23">
        <f>Y8+U8+W8</f>
        <v>125120.27999999997</v>
      </c>
      <c r="AA8" s="23">
        <v>21497.28</v>
      </c>
      <c r="AB8" s="23">
        <v>21497.28</v>
      </c>
      <c r="AC8" s="23">
        <v>10746.96</v>
      </c>
      <c r="AD8" s="23">
        <f>+AC8+AB8+AA8</f>
        <v>53741.52</v>
      </c>
      <c r="AE8" s="23">
        <f>AD8+Y8+R8+J8</f>
        <v>304733.73</v>
      </c>
      <c r="AF8" s="23">
        <f t="shared" si="4"/>
        <v>184040.93</v>
      </c>
      <c r="AG8" s="23">
        <f t="shared" si="5"/>
        <v>488774.66</v>
      </c>
      <c r="AI8" s="30"/>
      <c r="AJ8" s="30"/>
    </row>
    <row r="9" spans="1:35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50597.81</v>
      </c>
      <c r="U9" s="23">
        <v>0</v>
      </c>
      <c r="V9" s="23">
        <v>51099.81</v>
      </c>
      <c r="W9" s="23">
        <v>0</v>
      </c>
      <c r="X9" s="23">
        <v>45521.81</v>
      </c>
      <c r="Y9" s="23">
        <f>+X9+V9+T9</f>
        <v>147219.43</v>
      </c>
      <c r="Z9" s="23">
        <f>Y9+U9+W9</f>
        <v>147219.43</v>
      </c>
      <c r="AA9" s="23">
        <v>41220.51</v>
      </c>
      <c r="AB9" s="23">
        <v>41220.51</v>
      </c>
      <c r="AC9" s="23">
        <v>20605.55</v>
      </c>
      <c r="AD9" s="23">
        <f>+AC9+AB9+AA9</f>
        <v>103046.57</v>
      </c>
      <c r="AE9" s="23">
        <f>AD9+Y9+R9+J9</f>
        <v>436116</v>
      </c>
      <c r="AF9" s="23">
        <f t="shared" si="4"/>
        <v>0</v>
      </c>
      <c r="AG9" s="23">
        <f t="shared" si="5"/>
        <v>436116</v>
      </c>
      <c r="AI9" s="30"/>
    </row>
    <row r="10" spans="1:36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167689.55000000005</v>
      </c>
      <c r="Y10" s="23">
        <f>+X10+V10+T10</f>
        <v>574078.65</v>
      </c>
      <c r="Z10" s="23">
        <f>Y10+U10+W10</f>
        <v>1266308.4300000002</v>
      </c>
      <c r="AA10" s="23">
        <v>151844.75</v>
      </c>
      <c r="AB10" s="23">
        <v>151844.75</v>
      </c>
      <c r="AC10" s="23">
        <v>75919.81</v>
      </c>
      <c r="AD10" s="23">
        <f>+AC10+AB10+AA10</f>
        <v>379609.31</v>
      </c>
      <c r="AE10" s="23">
        <f>AD10+Y10+R10+J10</f>
        <v>2222382.27</v>
      </c>
      <c r="AF10" s="23">
        <f t="shared" si="4"/>
        <v>2625087.52</v>
      </c>
      <c r="AG10" s="23">
        <f t="shared" si="5"/>
        <v>4847469.79</v>
      </c>
      <c r="AI10" s="30"/>
      <c r="AJ10" s="30"/>
    </row>
    <row r="11" spans="1:36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8302.48</v>
      </c>
      <c r="U11" s="23">
        <v>0</v>
      </c>
      <c r="V11" s="23">
        <v>8544.58</v>
      </c>
      <c r="W11" s="23">
        <v>0</v>
      </c>
      <c r="X11" s="23">
        <v>7051.64</v>
      </c>
      <c r="Y11" s="23">
        <f>+X11+V11+T11</f>
        <v>23898.7</v>
      </c>
      <c r="Z11" s="23">
        <f>Y11+U11+W11</f>
        <v>23898.7</v>
      </c>
      <c r="AA11" s="23">
        <v>6385.33</v>
      </c>
      <c r="AB11" s="23">
        <v>6385.33</v>
      </c>
      <c r="AC11" s="23">
        <v>3183.79</v>
      </c>
      <c r="AD11" s="23">
        <f>+AC11+AB11+AA11</f>
        <v>15954.449999999999</v>
      </c>
      <c r="AE11" s="23">
        <f>AD11+Y11+R11+J11</f>
        <v>89773.15</v>
      </c>
      <c r="AF11" s="23">
        <f t="shared" si="4"/>
        <v>0</v>
      </c>
      <c r="AG11" s="23">
        <f t="shared" si="5"/>
        <v>89773.15</v>
      </c>
      <c r="AI11" s="30"/>
      <c r="AJ11" s="30"/>
    </row>
    <row r="12" spans="1:35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85485.32999999999</v>
      </c>
      <c r="Y12" s="23">
        <f>+X12+V12+T12</f>
        <v>295736.28</v>
      </c>
      <c r="Z12" s="23">
        <f>Y12+U12+W12</f>
        <v>954418.56</v>
      </c>
      <c r="AA12" s="23">
        <v>77339.71</v>
      </c>
      <c r="AB12" s="23">
        <v>77339.71</v>
      </c>
      <c r="AC12" s="23">
        <v>38308.46</v>
      </c>
      <c r="AD12" s="23">
        <f>+AC12+AB12+AA12</f>
        <v>192987.88</v>
      </c>
      <c r="AE12" s="23">
        <f>AD12+Y12+R12+J12</f>
        <v>1179967.09</v>
      </c>
      <c r="AF12" s="23">
        <f t="shared" si="4"/>
        <v>2314014.42</v>
      </c>
      <c r="AG12" s="23">
        <f t="shared" si="5"/>
        <v>3493981.51</v>
      </c>
      <c r="AI12" s="30"/>
    </row>
    <row r="13" spans="1:35" ht="39.75" customHeight="1">
      <c r="A13" s="15">
        <v>5</v>
      </c>
      <c r="B13" s="40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50074.44</v>
      </c>
      <c r="U13" s="23">
        <v>0</v>
      </c>
      <c r="V13" s="23">
        <v>41770.04</v>
      </c>
      <c r="W13" s="23">
        <v>0</v>
      </c>
      <c r="X13" s="23">
        <v>41770.030000000006</v>
      </c>
      <c r="Y13" s="23">
        <f>+X13+V13+T13</f>
        <v>133614.51</v>
      </c>
      <c r="Z13" s="23">
        <f>Y13+U13+W13</f>
        <v>133614.51</v>
      </c>
      <c r="AA13" s="23">
        <v>37823.23</v>
      </c>
      <c r="AB13" s="23">
        <v>37823.23</v>
      </c>
      <c r="AC13" s="23">
        <v>18888.129999999997</v>
      </c>
      <c r="AD13" s="23">
        <f>+AC13+AB13+AA13</f>
        <v>94534.59</v>
      </c>
      <c r="AE13" s="23">
        <f>AD13+Y13+R13+J13</f>
        <v>552199.1</v>
      </c>
      <c r="AF13" s="23">
        <f t="shared" si="4"/>
        <v>0</v>
      </c>
      <c r="AG13" s="23">
        <f t="shared" si="5"/>
        <v>552199.1</v>
      </c>
      <c r="AI13" s="30"/>
    </row>
    <row r="14" spans="1:36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50584.58</v>
      </c>
      <c r="U14" s="23">
        <v>0</v>
      </c>
      <c r="V14" s="23">
        <v>50584.58</v>
      </c>
      <c r="W14" s="23">
        <v>0</v>
      </c>
      <c r="X14" s="23">
        <v>50584.57000000001</v>
      </c>
      <c r="Y14" s="23">
        <f>+X14+V14+T14</f>
        <v>151753.73</v>
      </c>
      <c r="Z14" s="23">
        <f>Y14+U14+W14</f>
        <v>151753.73</v>
      </c>
      <c r="AA14" s="23">
        <v>45804.9</v>
      </c>
      <c r="AB14" s="23">
        <v>45804.9</v>
      </c>
      <c r="AC14" s="23">
        <v>22901.62</v>
      </c>
      <c r="AD14" s="23">
        <f>+AC14+AB14+AA14</f>
        <v>114511.42000000001</v>
      </c>
      <c r="AE14" s="23">
        <f>AD14+Y14+R14+J14</f>
        <v>601086.15</v>
      </c>
      <c r="AF14" s="23">
        <f t="shared" si="4"/>
        <v>0</v>
      </c>
      <c r="AG14" s="23">
        <f t="shared" si="5"/>
        <v>601086.15</v>
      </c>
      <c r="AI14" s="30"/>
      <c r="AJ14" s="30"/>
    </row>
    <row r="15" spans="1:35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88859.65999999997</v>
      </c>
      <c r="Y15" s="23">
        <f>+X15+V15+T15</f>
        <v>301440.88999999996</v>
      </c>
      <c r="Z15" s="23">
        <f>Y15+U15+W15</f>
        <v>382155.95999999996</v>
      </c>
      <c r="AA15" s="23">
        <v>80463.41</v>
      </c>
      <c r="AB15" s="23">
        <v>80463.41</v>
      </c>
      <c r="AC15" s="23">
        <v>40229.049999999996</v>
      </c>
      <c r="AD15" s="23">
        <f>+AC15+AB15+AA15</f>
        <v>201155.87</v>
      </c>
      <c r="AE15" s="23">
        <f>AD15+Y15+R15+J15</f>
        <v>1127945.85</v>
      </c>
      <c r="AF15" s="23">
        <f t="shared" si="4"/>
        <v>268636.35000000003</v>
      </c>
      <c r="AG15" s="23">
        <f t="shared" si="5"/>
        <v>1396582.2000000002</v>
      </c>
      <c r="AI15" s="30"/>
    </row>
    <row r="16" spans="1:35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168780.5</v>
      </c>
      <c r="U16" s="23">
        <v>7275.24</v>
      </c>
      <c r="V16" s="23">
        <v>172758.66999999998</v>
      </c>
      <c r="W16" s="23">
        <v>0</v>
      </c>
      <c r="X16" s="23">
        <v>149054.75</v>
      </c>
      <c r="Y16" s="23">
        <f>+X16+V16+T16</f>
        <v>490593.92</v>
      </c>
      <c r="Z16" s="23">
        <f>Y16+U16+W16</f>
        <v>497869.16</v>
      </c>
      <c r="AA16" s="23">
        <v>134970.73</v>
      </c>
      <c r="AB16" s="23">
        <v>134970.73</v>
      </c>
      <c r="AC16" s="23">
        <v>67484.51</v>
      </c>
      <c r="AD16" s="23">
        <f>+AC16+AB16+AA16</f>
        <v>337425.97</v>
      </c>
      <c r="AE16" s="23">
        <f>AD16+Y16+R16+J16</f>
        <v>1617179.47</v>
      </c>
      <c r="AF16" s="23">
        <f t="shared" si="4"/>
        <v>59700.41999999999</v>
      </c>
      <c r="AG16" s="23">
        <f t="shared" si="5"/>
        <v>1676879.89</v>
      </c>
      <c r="AI16" s="30"/>
    </row>
    <row r="17" spans="1:35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103666.91999999998</v>
      </c>
      <c r="Y17" s="23">
        <f>+X17+V17+T17</f>
        <v>348090.74</v>
      </c>
      <c r="Z17" s="23">
        <f>Y17+U17+W17</f>
        <v>518592.22</v>
      </c>
      <c r="AA17" s="23">
        <v>93871.54</v>
      </c>
      <c r="AB17" s="23">
        <v>93871.54</v>
      </c>
      <c r="AC17" s="23">
        <v>46931.18</v>
      </c>
      <c r="AD17" s="23">
        <f>+AC17+AB17+AA17</f>
        <v>234674.26</v>
      </c>
      <c r="AE17" s="23">
        <f>AD17+Y17+R17+J17</f>
        <v>1246806.84</v>
      </c>
      <c r="AF17" s="23">
        <f t="shared" si="4"/>
        <v>646115.1799999999</v>
      </c>
      <c r="AG17" s="23">
        <f t="shared" si="5"/>
        <v>1892922.02</v>
      </c>
      <c r="AI17" s="30"/>
    </row>
    <row r="18" spans="1:35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23819.24</v>
      </c>
      <c r="U18" s="23">
        <v>0</v>
      </c>
      <c r="V18" s="23">
        <v>23819.24</v>
      </c>
      <c r="W18" s="23">
        <v>0</v>
      </c>
      <c r="X18" s="23">
        <v>23819.239999999994</v>
      </c>
      <c r="Y18" s="23">
        <f>+X18+V18+T18</f>
        <v>71457.72</v>
      </c>
      <c r="Z18" s="23">
        <f>Y18+U18+W18</f>
        <v>71457.72</v>
      </c>
      <c r="AA18" s="23">
        <v>21568.58</v>
      </c>
      <c r="AB18" s="23">
        <v>21568.58</v>
      </c>
      <c r="AC18" s="23">
        <v>10783.14</v>
      </c>
      <c r="AD18" s="23">
        <f>+AC18+AB18+AA18</f>
        <v>53920.3</v>
      </c>
      <c r="AE18" s="23">
        <f>AD18+Y18+R18+J18</f>
        <v>230044.02000000002</v>
      </c>
      <c r="AF18" s="23">
        <f t="shared" si="4"/>
        <v>0</v>
      </c>
      <c r="AG18" s="23">
        <f t="shared" si="5"/>
        <v>230044.02000000002</v>
      </c>
      <c r="AI18" s="30"/>
    </row>
    <row r="19" spans="1:36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23152.86</v>
      </c>
      <c r="U19" s="23">
        <v>0</v>
      </c>
      <c r="V19" s="23">
        <v>23152.86</v>
      </c>
      <c r="W19" s="23">
        <v>0</v>
      </c>
      <c r="X19" s="23">
        <v>23152.86</v>
      </c>
      <c r="Y19" s="23">
        <f>+X19+V19+T19</f>
        <v>69458.58</v>
      </c>
      <c r="Z19" s="23">
        <f>Y19+U19+W19</f>
        <v>69458.58</v>
      </c>
      <c r="AA19" s="23">
        <v>20965.17</v>
      </c>
      <c r="AB19" s="23">
        <v>20965.17</v>
      </c>
      <c r="AC19" s="23">
        <v>10481.66</v>
      </c>
      <c r="AD19" s="23">
        <f>+AC19+AB19+AA19</f>
        <v>52412</v>
      </c>
      <c r="AE19" s="23">
        <f>AD19+Y19+R19+J19</f>
        <v>196355.58000000002</v>
      </c>
      <c r="AF19" s="23">
        <f t="shared" si="4"/>
        <v>0</v>
      </c>
      <c r="AG19" s="23">
        <f t="shared" si="5"/>
        <v>196355.58000000002</v>
      </c>
      <c r="AI19" s="30"/>
      <c r="AJ19" s="30"/>
    </row>
    <row r="20" spans="1:35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37685.97</v>
      </c>
      <c r="U20" s="23">
        <v>0</v>
      </c>
      <c r="V20" s="23">
        <v>44938.71</v>
      </c>
      <c r="W20" s="23">
        <v>0</v>
      </c>
      <c r="X20" s="23">
        <v>37685.95999999999</v>
      </c>
      <c r="Y20" s="23">
        <f>+X20+V20+T20</f>
        <v>120310.63999999998</v>
      </c>
      <c r="Z20" s="23">
        <f>Y20+U20+W20</f>
        <v>120310.63999999998</v>
      </c>
      <c r="AA20" s="23">
        <v>34125.06</v>
      </c>
      <c r="AB20" s="23">
        <v>34125.06</v>
      </c>
      <c r="AC20" s="23">
        <v>17056.629999999997</v>
      </c>
      <c r="AD20" s="23">
        <f>+AC20+AB20+AA20</f>
        <v>85306.75</v>
      </c>
      <c r="AE20" s="23">
        <f>AD20+Y20+R20+J20</f>
        <v>447153.39</v>
      </c>
      <c r="AF20" s="23">
        <f t="shared" si="4"/>
        <v>0</v>
      </c>
      <c r="AG20" s="23">
        <f t="shared" si="5"/>
        <v>447153.39</v>
      </c>
      <c r="AI20" s="30"/>
    </row>
    <row r="21" spans="1:35" ht="39.75" customHeight="1">
      <c r="A21" s="15">
        <v>13</v>
      </c>
      <c r="B21" s="41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84961.29000000001</v>
      </c>
      <c r="Y21" s="23">
        <f>+X21+V21+T21</f>
        <v>288691.85</v>
      </c>
      <c r="Z21" s="23">
        <f>Y21+U21+W21</f>
        <v>341929.97</v>
      </c>
      <c r="AA21" s="23">
        <v>76933.39</v>
      </c>
      <c r="AB21" s="23">
        <v>76933.39</v>
      </c>
      <c r="AC21" s="23">
        <v>38466.37</v>
      </c>
      <c r="AD21" s="23">
        <f>+AC21+AB21+AA21</f>
        <v>192333.15000000002</v>
      </c>
      <c r="AE21" s="23">
        <f>AD21+Y21+R21+J21</f>
        <v>1085942.85</v>
      </c>
      <c r="AF21" s="23">
        <f t="shared" si="4"/>
        <v>203683.7</v>
      </c>
      <c r="AG21" s="23">
        <f t="shared" si="5"/>
        <v>1289626.55</v>
      </c>
      <c r="AI21" s="30"/>
    </row>
    <row r="22" spans="1:35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24552.3</v>
      </c>
      <c r="U22" s="23">
        <v>0</v>
      </c>
      <c r="V22" s="23">
        <v>24552.3</v>
      </c>
      <c r="W22" s="23">
        <v>0</v>
      </c>
      <c r="X22" s="23">
        <v>24552.299999999992</v>
      </c>
      <c r="Y22" s="23">
        <f>+X22+V22+T22</f>
        <v>73656.9</v>
      </c>
      <c r="Z22" s="23">
        <f>Y22+U22+W22</f>
        <v>73656.9</v>
      </c>
      <c r="AA22" s="23">
        <v>22232.38</v>
      </c>
      <c r="AB22" s="23">
        <v>22232.38</v>
      </c>
      <c r="AC22" s="23">
        <v>11106.44</v>
      </c>
      <c r="AD22" s="23">
        <f>+AC22+AB22+AA22</f>
        <v>55571.2</v>
      </c>
      <c r="AE22" s="23">
        <f>AD22+Y22+R22+J22</f>
        <v>294683.1</v>
      </c>
      <c r="AF22" s="23">
        <f t="shared" si="4"/>
        <v>0</v>
      </c>
      <c r="AG22" s="23">
        <f t="shared" si="5"/>
        <v>294683.1</v>
      </c>
      <c r="AI22" s="30"/>
    </row>
    <row r="23" spans="1:35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48891.32</v>
      </c>
      <c r="U23" s="23">
        <v>0</v>
      </c>
      <c r="V23" s="23">
        <v>59235.32</v>
      </c>
      <c r="W23" s="23">
        <v>0</v>
      </c>
      <c r="X23" s="23">
        <v>48581.990000000005</v>
      </c>
      <c r="Y23" s="23">
        <f>+X23+V23+T23</f>
        <v>156708.63</v>
      </c>
      <c r="Z23" s="23">
        <f>Y23+U23+W23</f>
        <v>156708.63</v>
      </c>
      <c r="AA23" s="23">
        <v>43962.31</v>
      </c>
      <c r="AB23" s="23">
        <v>43962.31</v>
      </c>
      <c r="AC23" s="23">
        <v>21823.309999999998</v>
      </c>
      <c r="AD23" s="23">
        <f>+AC23+AB23+AA23</f>
        <v>109747.93</v>
      </c>
      <c r="AE23" s="23">
        <f>AD23+Y23+R23+J23</f>
        <v>610846.56</v>
      </c>
      <c r="AF23" s="23">
        <f t="shared" si="4"/>
        <v>0</v>
      </c>
      <c r="AG23" s="23">
        <f t="shared" si="5"/>
        <v>610846.56</v>
      </c>
      <c r="AI23" s="30"/>
    </row>
    <row r="24" spans="1:36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90576.63000000002</v>
      </c>
      <c r="Y24" s="23">
        <f>+X24+V24+T24</f>
        <v>310322.87</v>
      </c>
      <c r="Z24" s="23">
        <f>Y24+U24+W24</f>
        <v>487398.11</v>
      </c>
      <c r="AA24" s="23">
        <v>81479.88</v>
      </c>
      <c r="AB24" s="23">
        <v>81479.88</v>
      </c>
      <c r="AC24" s="23">
        <v>37886.74</v>
      </c>
      <c r="AD24" s="23">
        <f>+AC24+AB24+AA24</f>
        <v>200846.5</v>
      </c>
      <c r="AE24" s="23">
        <f>AD24+Y24+R24+J24</f>
        <v>1100206.28</v>
      </c>
      <c r="AF24" s="23">
        <f t="shared" si="4"/>
        <v>1172277.18</v>
      </c>
      <c r="AG24" s="23">
        <f t="shared" si="5"/>
        <v>2272483.46</v>
      </c>
      <c r="AI24" s="30"/>
      <c r="AJ24" s="30"/>
    </row>
    <row r="25" spans="1:36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94243.89</v>
      </c>
      <c r="U25" s="23">
        <v>0</v>
      </c>
      <c r="V25" s="23">
        <v>94243.89</v>
      </c>
      <c r="W25" s="23">
        <v>0</v>
      </c>
      <c r="X25" s="23">
        <v>94243.88999999997</v>
      </c>
      <c r="Y25" s="23">
        <f>+X25+V25+T25</f>
        <v>282731.67</v>
      </c>
      <c r="Z25" s="23">
        <f>Y25+U25+W25</f>
        <v>282731.67</v>
      </c>
      <c r="AA25" s="23">
        <v>85338.89</v>
      </c>
      <c r="AB25" s="23">
        <v>85338.89</v>
      </c>
      <c r="AC25" s="23">
        <v>42669.21</v>
      </c>
      <c r="AD25" s="23">
        <f>+AC25+AB25+AA25</f>
        <v>213346.99</v>
      </c>
      <c r="AE25" s="23">
        <f>AD25+Y25+R25+J25</f>
        <v>566489.6599999999</v>
      </c>
      <c r="AF25" s="23">
        <f t="shared" si="4"/>
        <v>0</v>
      </c>
      <c r="AG25" s="23">
        <f t="shared" si="5"/>
        <v>566489.6599999999</v>
      </c>
      <c r="AI25" s="30"/>
      <c r="AJ25" s="30"/>
    </row>
    <row r="26" spans="1:36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76675.62</v>
      </c>
      <c r="U26" s="23">
        <v>0</v>
      </c>
      <c r="V26" s="23">
        <v>76675.62</v>
      </c>
      <c r="W26" s="23">
        <v>0</v>
      </c>
      <c r="X26" s="23">
        <v>76675.61000000002</v>
      </c>
      <c r="Y26" s="23">
        <f>+X26+V26+T26</f>
        <v>230026.85</v>
      </c>
      <c r="Z26" s="23">
        <f>Y26+U26+W26</f>
        <v>230026.85</v>
      </c>
      <c r="AA26" s="23">
        <v>69430.62</v>
      </c>
      <c r="AB26" s="23">
        <v>69430.62</v>
      </c>
      <c r="AC26" s="23">
        <v>34705.509999999995</v>
      </c>
      <c r="AD26" s="23">
        <f>+AC26+AB26+AA26</f>
        <v>173566.75</v>
      </c>
      <c r="AE26" s="23">
        <f>AD26+Y26+R26+J26</f>
        <v>585321.6</v>
      </c>
      <c r="AF26" s="23">
        <f t="shared" si="4"/>
        <v>0</v>
      </c>
      <c r="AG26" s="23">
        <f t="shared" si="5"/>
        <v>585321.6</v>
      </c>
      <c r="AI26" s="30"/>
      <c r="AJ26" s="30"/>
    </row>
    <row r="27" spans="1:36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23544.23</v>
      </c>
      <c r="U27" s="23">
        <v>0</v>
      </c>
      <c r="V27" s="23">
        <v>23544.23</v>
      </c>
      <c r="W27" s="23">
        <v>0</v>
      </c>
      <c r="X27" s="23">
        <v>23544.219999999998</v>
      </c>
      <c r="Y27" s="23">
        <f>+X27+V27+T27</f>
        <v>70632.68</v>
      </c>
      <c r="Z27" s="23">
        <f>Y27+U27+W27</f>
        <v>70632.68</v>
      </c>
      <c r="AA27" s="23">
        <v>21319.56</v>
      </c>
      <c r="AB27" s="23">
        <v>21319.56</v>
      </c>
      <c r="AC27" s="23">
        <v>10657.970000000001</v>
      </c>
      <c r="AD27" s="23">
        <f>+AC27+AB27+AA27</f>
        <v>53297.090000000004</v>
      </c>
      <c r="AE27" s="23">
        <f>AD27+Y27+R27+J27</f>
        <v>200725.77</v>
      </c>
      <c r="AF27" s="23">
        <f t="shared" si="4"/>
        <v>0</v>
      </c>
      <c r="AG27" s="23">
        <f t="shared" si="5"/>
        <v>200725.77</v>
      </c>
      <c r="AI27" s="30"/>
      <c r="AJ27" s="30"/>
    </row>
    <row r="28" spans="1:36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227565.29</v>
      </c>
      <c r="U28" s="23">
        <v>0</v>
      </c>
      <c r="V28" s="23">
        <v>211879.78</v>
      </c>
      <c r="W28" s="23">
        <v>0</v>
      </c>
      <c r="X28" s="23">
        <v>211879.77999999994</v>
      </c>
      <c r="Y28" s="23">
        <f>+X28+V28+T28</f>
        <v>651324.85</v>
      </c>
      <c r="Z28" s="23">
        <f>Y28+U28+W28</f>
        <v>651324.85</v>
      </c>
      <c r="AA28" s="23">
        <v>191859.49</v>
      </c>
      <c r="AB28" s="23">
        <v>191859.49</v>
      </c>
      <c r="AC28" s="23">
        <v>95929.58</v>
      </c>
      <c r="AD28" s="23">
        <f>+AC28+AB28+AA28</f>
        <v>479648.56</v>
      </c>
      <c r="AE28" s="23">
        <f>AD28+Y28+R28+J28</f>
        <v>1750870.41</v>
      </c>
      <c r="AF28" s="23">
        <f t="shared" si="4"/>
        <v>0</v>
      </c>
      <c r="AG28" s="23">
        <f t="shared" si="5"/>
        <v>1750870.41</v>
      </c>
      <c r="AI28" s="30"/>
      <c r="AJ28" s="30"/>
    </row>
    <row r="29" spans="1:36" ht="39.75" customHeight="1">
      <c r="A29" s="15">
        <v>21</v>
      </c>
      <c r="B29" s="34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36917.65</v>
      </c>
      <c r="U29" s="23">
        <v>0</v>
      </c>
      <c r="V29" s="23">
        <v>36917.65</v>
      </c>
      <c r="W29" s="23">
        <v>0</v>
      </c>
      <c r="X29" s="23">
        <v>36917.64000000001</v>
      </c>
      <c r="Y29" s="23">
        <f>+X29+V29+T29</f>
        <v>110752.94</v>
      </c>
      <c r="Z29" s="23">
        <f>Y29+U29+W29</f>
        <v>110752.94</v>
      </c>
      <c r="AA29" s="23">
        <v>33429.34</v>
      </c>
      <c r="AB29" s="23">
        <v>33429.34</v>
      </c>
      <c r="AC29" s="23">
        <v>16705.46</v>
      </c>
      <c r="AD29" s="23">
        <f>+AC29+AB29+AA29</f>
        <v>83564.13999999998</v>
      </c>
      <c r="AE29" s="23">
        <f>AD29+Y29+R29+J29</f>
        <v>349312.07999999996</v>
      </c>
      <c r="AF29" s="23">
        <f t="shared" si="4"/>
        <v>0</v>
      </c>
      <c r="AG29" s="23">
        <f t="shared" si="5"/>
        <v>349312.07999999996</v>
      </c>
      <c r="AI29" s="30"/>
      <c r="AJ29" s="30"/>
    </row>
    <row r="30" spans="1:35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25268.35</v>
      </c>
      <c r="U30" s="23">
        <v>0</v>
      </c>
      <c r="V30" s="23">
        <v>25268.35</v>
      </c>
      <c r="W30" s="23">
        <v>0</v>
      </c>
      <c r="X30" s="23">
        <v>25268.339999999997</v>
      </c>
      <c r="Y30" s="23">
        <f>+X30+V30+T30</f>
        <v>75805.04</v>
      </c>
      <c r="Z30" s="23">
        <f>Y30+U30+W30</f>
        <v>75805.04</v>
      </c>
      <c r="AA30" s="23">
        <v>22880.77</v>
      </c>
      <c r="AB30" s="23">
        <v>22880.77</v>
      </c>
      <c r="AC30" s="23">
        <v>11427.019999999999</v>
      </c>
      <c r="AD30" s="23">
        <f>+AC30+AB30+AA30</f>
        <v>57188.56</v>
      </c>
      <c r="AE30" s="23">
        <f>AD30+Y30+R30+J30</f>
        <v>290489.6</v>
      </c>
      <c r="AF30" s="23">
        <f t="shared" si="4"/>
        <v>0</v>
      </c>
      <c r="AG30" s="23">
        <f t="shared" si="5"/>
        <v>290489.6</v>
      </c>
      <c r="AI30" s="30"/>
    </row>
    <row r="31" spans="1:35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132026.45000000007</v>
      </c>
      <c r="Y31" s="23">
        <f>+X31+V31+T31</f>
        <v>503950.66000000003</v>
      </c>
      <c r="Z31" s="23">
        <f>Y31+U31+W31</f>
        <v>715009.8</v>
      </c>
      <c r="AA31" s="23">
        <v>134477.99</v>
      </c>
      <c r="AB31" s="23">
        <v>134477.99</v>
      </c>
      <c r="AC31" s="23">
        <v>67233.99</v>
      </c>
      <c r="AD31" s="23">
        <f>+AC31+AB31+AA31</f>
        <v>336189.97</v>
      </c>
      <c r="AE31" s="23">
        <f>AD31+Y31+R31+J31</f>
        <v>1878166.15</v>
      </c>
      <c r="AF31" s="23">
        <f t="shared" si="4"/>
        <v>687724.8999999999</v>
      </c>
      <c r="AG31" s="23">
        <f t="shared" si="5"/>
        <v>2565891.05</v>
      </c>
      <c r="AI31" s="30"/>
    </row>
    <row r="32" spans="1:35" ht="39.75" customHeight="1">
      <c r="A32" s="36">
        <v>24</v>
      </c>
      <c r="B32" s="38" t="s">
        <v>74</v>
      </c>
      <c r="C32" s="10" t="s">
        <v>77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61720.580000000016</v>
      </c>
      <c r="Y32" s="23">
        <f>+X32+V32+T32</f>
        <v>185161.76</v>
      </c>
      <c r="Z32" s="23">
        <f>Y32+U32+W32</f>
        <v>195955.17</v>
      </c>
      <c r="AA32" s="23">
        <v>55888.68</v>
      </c>
      <c r="AB32" s="23">
        <v>55888.68</v>
      </c>
      <c r="AC32" s="23">
        <v>27939.88</v>
      </c>
      <c r="AD32" s="23">
        <f>+AC32+AB32+AA32</f>
        <v>139717.24</v>
      </c>
      <c r="AE32" s="23">
        <f>AD32+Y32+R32+J32</f>
        <v>324879</v>
      </c>
      <c r="AF32" s="23">
        <f t="shared" si="4"/>
        <v>10793.41</v>
      </c>
      <c r="AG32" s="23">
        <f t="shared" si="5"/>
        <v>335672.41</v>
      </c>
      <c r="AI32" s="30"/>
    </row>
    <row r="33" spans="1:35" ht="39.75" customHeight="1">
      <c r="A33" s="36">
        <v>25</v>
      </c>
      <c r="B33" s="38" t="s">
        <v>75</v>
      </c>
      <c r="C33" s="10" t="s">
        <v>78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34905.58</v>
      </c>
      <c r="U33" s="23">
        <v>0</v>
      </c>
      <c r="V33" s="23">
        <v>34905.58</v>
      </c>
      <c r="W33" s="23">
        <v>0</v>
      </c>
      <c r="X33" s="23">
        <v>34905.58</v>
      </c>
      <c r="Y33" s="23">
        <f>+X33+V33+T33</f>
        <v>104716.74</v>
      </c>
      <c r="Z33" s="23">
        <f>Y33+U33+W33</f>
        <v>104716.74</v>
      </c>
      <c r="AA33" s="23">
        <v>31607.39</v>
      </c>
      <c r="AB33" s="23">
        <v>31607.39</v>
      </c>
      <c r="AC33" s="23">
        <v>15802.960000000001</v>
      </c>
      <c r="AD33" s="23">
        <f>+AC33+AB33+AA33</f>
        <v>79017.73999999999</v>
      </c>
      <c r="AE33" s="23">
        <f>AD33+Y33+R33+J33</f>
        <v>183734.47999999998</v>
      </c>
      <c r="AF33" s="23">
        <f t="shared" si="4"/>
        <v>0</v>
      </c>
      <c r="AG33" s="23">
        <f t="shared" si="5"/>
        <v>183734.47999999998</v>
      </c>
      <c r="AI33" s="30"/>
    </row>
    <row r="34" spans="1:35" ht="39.75" customHeight="1">
      <c r="A34" s="36">
        <v>26</v>
      </c>
      <c r="B34" s="38" t="s">
        <v>76</v>
      </c>
      <c r="C34" s="10" t="s">
        <v>79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55825.409999999996</v>
      </c>
      <c r="U34" s="23">
        <v>0</v>
      </c>
      <c r="V34" s="23">
        <v>55825.409999999996</v>
      </c>
      <c r="W34" s="23">
        <v>38952.59</v>
      </c>
      <c r="X34" s="23">
        <v>55825.44000000001</v>
      </c>
      <c r="Y34" s="23">
        <f>+X34+V34+T34</f>
        <v>167476.26</v>
      </c>
      <c r="Z34" s="23">
        <f>Y34+U34+W34</f>
        <v>206428.85</v>
      </c>
      <c r="AA34" s="23">
        <v>50550.55</v>
      </c>
      <c r="AB34" s="23">
        <v>50550.55</v>
      </c>
      <c r="AC34" s="23">
        <v>25274.640000000003</v>
      </c>
      <c r="AD34" s="23">
        <f>+AC34+AB34+AA34</f>
        <v>126375.74</v>
      </c>
      <c r="AE34" s="23">
        <f>AD34+Y34+R34+J34</f>
        <v>293852</v>
      </c>
      <c r="AF34" s="23">
        <f t="shared" si="4"/>
        <v>38952.59</v>
      </c>
      <c r="AG34" s="23">
        <f t="shared" si="5"/>
        <v>332804.58999999997</v>
      </c>
      <c r="AI34" s="30"/>
    </row>
    <row r="35" spans="1:35" s="29" customFormat="1" ht="41.25" customHeight="1">
      <c r="A35" s="6"/>
      <c r="B35" s="37" t="s">
        <v>2</v>
      </c>
      <c r="C35" s="11"/>
      <c r="D35" s="4">
        <f>SUM(D6:D34)</f>
        <v>1678839.1599999997</v>
      </c>
      <c r="E35" s="4">
        <f aca="true" t="shared" si="6" ref="E35:AG35">SUM(E6:E34)</f>
        <v>1131640.05</v>
      </c>
      <c r="F35" s="4">
        <f t="shared" si="6"/>
        <v>1877761.6699999997</v>
      </c>
      <c r="G35" s="4">
        <f t="shared" si="6"/>
        <v>1942737.1600000001</v>
      </c>
      <c r="H35" s="4">
        <f t="shared" si="6"/>
        <v>1193013.8399999999</v>
      </c>
      <c r="I35" s="4">
        <f t="shared" si="6"/>
        <v>1338161.3300000003</v>
      </c>
      <c r="J35" s="4">
        <f t="shared" si="6"/>
        <v>5499337.989999999</v>
      </c>
      <c r="K35" s="4">
        <f t="shared" si="6"/>
        <v>9162153.21</v>
      </c>
      <c r="L35" s="4">
        <f t="shared" si="6"/>
        <v>1885913.93</v>
      </c>
      <c r="M35" s="4">
        <f t="shared" si="6"/>
        <v>1551585.8399999999</v>
      </c>
      <c r="N35" s="4">
        <f t="shared" si="6"/>
        <v>1994799.97</v>
      </c>
      <c r="O35" s="4">
        <f t="shared" si="6"/>
        <v>960000.07</v>
      </c>
      <c r="P35" s="4">
        <f t="shared" si="6"/>
        <v>1590265.8699999999</v>
      </c>
      <c r="Q35" s="4">
        <f t="shared" si="6"/>
        <v>1502395.0299999998</v>
      </c>
      <c r="R35" s="4">
        <f t="shared" si="6"/>
        <v>5470979.77</v>
      </c>
      <c r="S35" s="4">
        <f t="shared" si="6"/>
        <v>9484960.71</v>
      </c>
      <c r="T35" s="4">
        <f t="shared" si="6"/>
        <v>2380973.8699999996</v>
      </c>
      <c r="U35" s="4">
        <f t="shared" si="6"/>
        <v>1409250.1299999997</v>
      </c>
      <c r="V35" s="4">
        <f t="shared" si="6"/>
        <v>2339582.6599999997</v>
      </c>
      <c r="W35" s="4">
        <f t="shared" si="6"/>
        <v>1451400.75</v>
      </c>
      <c r="X35" s="4">
        <f t="shared" si="6"/>
        <v>2078166.2700000005</v>
      </c>
      <c r="Y35" s="4">
        <f t="shared" si="6"/>
        <v>6798722.8</v>
      </c>
      <c r="Z35" s="4">
        <f t="shared" si="6"/>
        <v>9659373.68</v>
      </c>
      <c r="AA35" s="4">
        <f t="shared" si="6"/>
        <v>1898216.5599999996</v>
      </c>
      <c r="AB35" s="4">
        <f t="shared" si="6"/>
        <v>1898216.5599999996</v>
      </c>
      <c r="AC35" s="4">
        <f t="shared" si="6"/>
        <v>944564.9299999998</v>
      </c>
      <c r="AD35" s="4">
        <f t="shared" si="6"/>
        <v>4740998.050000001</v>
      </c>
      <c r="AE35" s="4">
        <f t="shared" si="6"/>
        <v>22510038.61</v>
      </c>
      <c r="AF35" s="4">
        <f t="shared" si="6"/>
        <v>10537447.04</v>
      </c>
      <c r="AG35" s="4">
        <f t="shared" si="6"/>
        <v>33047485.650000002</v>
      </c>
      <c r="AH35" s="33"/>
      <c r="AI35" s="33"/>
    </row>
    <row r="36" spans="1:35" s="29" customFormat="1" ht="41.2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33"/>
      <c r="AI36" s="33"/>
    </row>
    <row r="37" spans="2:31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4" s="29" customFormat="1" ht="90" customHeight="1">
      <c r="A38" s="7" t="s">
        <v>0</v>
      </c>
      <c r="B38" s="3" t="s">
        <v>1</v>
      </c>
      <c r="C38" s="18" t="s">
        <v>20</v>
      </c>
      <c r="D38" s="28" t="s">
        <v>62</v>
      </c>
      <c r="E38" s="28" t="s">
        <v>56</v>
      </c>
      <c r="F38" s="28" t="s">
        <v>63</v>
      </c>
      <c r="G38" s="28" t="s">
        <v>65</v>
      </c>
      <c r="H38" s="28" t="s">
        <v>60</v>
      </c>
      <c r="I38" s="28" t="s">
        <v>61</v>
      </c>
      <c r="J38" s="28" t="s">
        <v>52</v>
      </c>
      <c r="K38" s="28" t="s">
        <v>59</v>
      </c>
      <c r="L38" s="28" t="s">
        <v>68</v>
      </c>
      <c r="M38" s="28" t="s">
        <v>67</v>
      </c>
      <c r="N38" s="28" t="s">
        <v>84</v>
      </c>
      <c r="O38" s="28" t="s">
        <v>69</v>
      </c>
      <c r="P38" s="35" t="s">
        <v>89</v>
      </c>
      <c r="Q38" s="28" t="s">
        <v>80</v>
      </c>
      <c r="R38" s="28" t="s">
        <v>64</v>
      </c>
      <c r="S38" s="28" t="s">
        <v>66</v>
      </c>
      <c r="T38" s="35" t="s">
        <v>85</v>
      </c>
      <c r="U38" s="35" t="s">
        <v>86</v>
      </c>
      <c r="V38" s="35" t="s">
        <v>90</v>
      </c>
      <c r="W38" s="35" t="s">
        <v>92</v>
      </c>
      <c r="X38" s="35" t="s">
        <v>70</v>
      </c>
      <c r="Y38" s="35" t="s">
        <v>71</v>
      </c>
      <c r="Z38" s="35" t="s">
        <v>87</v>
      </c>
      <c r="AA38" s="35" t="s">
        <v>88</v>
      </c>
      <c r="AB38" s="35" t="s">
        <v>94</v>
      </c>
      <c r="AC38" s="35" t="s">
        <v>72</v>
      </c>
      <c r="AD38" s="28" t="s">
        <v>73</v>
      </c>
      <c r="AE38" s="28" t="s">
        <v>53</v>
      </c>
      <c r="AF38" s="28" t="s">
        <v>57</v>
      </c>
      <c r="AG38" s="28" t="s">
        <v>58</v>
      </c>
      <c r="AH38" s="33"/>
    </row>
    <row r="39" spans="1:36" ht="40.5" customHeight="1">
      <c r="A39" s="24">
        <v>1</v>
      </c>
      <c r="B39" s="25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147432</v>
      </c>
      <c r="U39" s="23">
        <v>0</v>
      </c>
      <c r="V39" s="23">
        <v>72288</v>
      </c>
      <c r="W39" s="23">
        <v>0</v>
      </c>
      <c r="X39" s="23">
        <v>43200</v>
      </c>
      <c r="Y39" s="23">
        <f>+X39+V39+T39</f>
        <v>262920</v>
      </c>
      <c r="Z39" s="23">
        <f>Y39+U39+W39</f>
        <v>262920</v>
      </c>
      <c r="AA39" s="23">
        <v>39118.08</v>
      </c>
      <c r="AB39" s="23">
        <v>39118.08</v>
      </c>
      <c r="AC39" s="23">
        <v>19413.84</v>
      </c>
      <c r="AD39" s="23">
        <f>+AC39+AB39+AA39</f>
        <v>97650</v>
      </c>
      <c r="AE39" s="23">
        <f>AD39+Y39+R39+J39</f>
        <v>520770</v>
      </c>
      <c r="AF39" s="23">
        <f>E39+H39+I39+M39+O39+Q39+U39+W39</f>
        <v>0</v>
      </c>
      <c r="AG39" s="23">
        <f>AE39+AF39</f>
        <v>520770</v>
      </c>
      <c r="AJ39" s="30"/>
    </row>
    <row r="40" spans="1:34" s="29" customFormat="1" ht="42.75" customHeight="1">
      <c r="A40" s="31"/>
      <c r="B40" s="1" t="s">
        <v>2</v>
      </c>
      <c r="C40" s="11"/>
      <c r="D40" s="4">
        <f aca="true" t="shared" si="7" ref="D40:AG40">D39</f>
        <v>25200</v>
      </c>
      <c r="E40" s="4">
        <f t="shared" si="7"/>
        <v>0</v>
      </c>
      <c r="F40" s="4">
        <f t="shared" si="7"/>
        <v>33750</v>
      </c>
      <c r="G40" s="4">
        <f t="shared" si="7"/>
        <v>31050</v>
      </c>
      <c r="H40" s="4">
        <f t="shared" si="7"/>
        <v>0</v>
      </c>
      <c r="I40" s="4">
        <f t="shared" si="7"/>
        <v>0</v>
      </c>
      <c r="J40" s="4">
        <f t="shared" si="7"/>
        <v>90000</v>
      </c>
      <c r="K40" s="4">
        <f t="shared" si="7"/>
        <v>90000</v>
      </c>
      <c r="L40" s="4">
        <f t="shared" si="7"/>
        <v>22950</v>
      </c>
      <c r="M40" s="4">
        <f t="shared" si="7"/>
        <v>0</v>
      </c>
      <c r="N40" s="4">
        <f>N39</f>
        <v>31050</v>
      </c>
      <c r="O40" s="4">
        <f>O39</f>
        <v>0</v>
      </c>
      <c r="P40" s="4">
        <f t="shared" si="7"/>
        <v>16200</v>
      </c>
      <c r="Q40" s="4">
        <f t="shared" si="7"/>
        <v>0</v>
      </c>
      <c r="R40" s="4">
        <f t="shared" si="7"/>
        <v>70200</v>
      </c>
      <c r="S40" s="4">
        <f t="shared" si="7"/>
        <v>70200</v>
      </c>
      <c r="T40" s="4">
        <f t="shared" si="7"/>
        <v>147432</v>
      </c>
      <c r="U40" s="4">
        <f t="shared" si="7"/>
        <v>0</v>
      </c>
      <c r="V40" s="4">
        <f t="shared" si="7"/>
        <v>72288</v>
      </c>
      <c r="W40" s="4">
        <f t="shared" si="7"/>
        <v>0</v>
      </c>
      <c r="X40" s="4">
        <f t="shared" si="7"/>
        <v>43200</v>
      </c>
      <c r="Y40" s="4">
        <f t="shared" si="7"/>
        <v>262920</v>
      </c>
      <c r="Z40" s="4">
        <f t="shared" si="7"/>
        <v>262920</v>
      </c>
      <c r="AA40" s="4">
        <f t="shared" si="7"/>
        <v>39118.08</v>
      </c>
      <c r="AB40" s="4">
        <f t="shared" si="7"/>
        <v>39118.08</v>
      </c>
      <c r="AC40" s="4">
        <f t="shared" si="7"/>
        <v>19413.84</v>
      </c>
      <c r="AD40" s="4">
        <f t="shared" si="7"/>
        <v>97650</v>
      </c>
      <c r="AE40" s="4">
        <f t="shared" si="7"/>
        <v>520770</v>
      </c>
      <c r="AF40" s="4">
        <f t="shared" si="7"/>
        <v>0</v>
      </c>
      <c r="AG40" s="4">
        <f t="shared" si="7"/>
        <v>520770</v>
      </c>
      <c r="AH40" s="33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2023-09-01T09:44:18Z</cp:lastPrinted>
  <dcterms:created xsi:type="dcterms:W3CDTF">2008-07-09T17:17:44Z</dcterms:created>
  <dcterms:modified xsi:type="dcterms:W3CDTF">2023-09-22T07:20:07Z</dcterms:modified>
  <cp:category/>
  <cp:version/>
  <cp:contentType/>
  <cp:contentStatus/>
</cp:coreProperties>
</file>